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9" i="1"/>
  <c r="I19"/>
  <c r="F19"/>
  <c r="H18" l="1"/>
  <c r="H17"/>
  <c r="I17" s="1"/>
  <c r="H16"/>
  <c r="F14"/>
  <c r="F15"/>
  <c r="F16"/>
  <c r="F17"/>
  <c r="F18"/>
  <c r="I18" s="1"/>
  <c r="H13"/>
  <c r="H14"/>
  <c r="H15"/>
  <c r="I13"/>
  <c r="F13"/>
  <c r="I12"/>
  <c r="H12"/>
  <c r="I16" l="1"/>
  <c r="I21"/>
  <c r="I23" s="1"/>
  <c r="I14"/>
  <c r="I20" s="1"/>
  <c r="I15"/>
</calcChain>
</file>

<file path=xl/sharedStrings.xml><?xml version="1.0" encoding="utf-8"?>
<sst xmlns="http://schemas.openxmlformats.org/spreadsheetml/2006/main" count="53" uniqueCount="45">
  <si>
    <t>ตารางแสดงวงเงินงบประมาณที่ได้รับจัดสรรและราคากลางงานจ้างก่อสร้าง</t>
  </si>
  <si>
    <t>ลักษณะงาน</t>
  </si>
  <si>
    <t>5.3 แบบสรุปราคากลางงานก่อสร้างทาง</t>
  </si>
  <si>
    <t>รายชื่อคณะกรรมการกำหนดราคากลาง</t>
  </si>
  <si>
    <t>1.</t>
  </si>
  <si>
    <t>2.</t>
  </si>
  <si>
    <t>3.</t>
  </si>
  <si>
    <t>4.</t>
  </si>
  <si>
    <t>5.</t>
  </si>
  <si>
    <t>6.</t>
  </si>
  <si>
    <t xml:space="preserve"> /หน่วยงานเจ้างของโครงการ  องค์การบริหารส่วนตำบลเสาธง</t>
  </si>
  <si>
    <t>โดยสังเขป   งานบดอัดชั้นหินคลุก 95%,งานชั้นพื้นทางหินคลุก,งาน Prime coat,งานผิวทางแอสฟัลทค์ติกคอนกรีต หนา 0.05 เมตรและงานตีเส้นแบ่งช่องทางเดินรถ ชนิดสีชาวกว้าง 0.10 เมตร</t>
  </si>
  <si>
    <t>จำนวน</t>
  </si>
  <si>
    <t>หน่วย</t>
  </si>
  <si>
    <t>ราคาต่อหน่วย</t>
  </si>
  <si>
    <t>จำนวนเงิน</t>
  </si>
  <si>
    <t>ค่าแรงงาน</t>
  </si>
  <si>
    <t>ค่าวัสดุ</t>
  </si>
  <si>
    <t>ราคาวัสดุและค่าแรงงงาน</t>
  </si>
  <si>
    <t>รวม</t>
  </si>
  <si>
    <t>หมายเหตุ</t>
  </si>
  <si>
    <t>ลบ.ม.</t>
  </si>
  <si>
    <t xml:space="preserve"> 1. งานบดอัดชั้นหินคลุก 95%</t>
  </si>
  <si>
    <t xml:space="preserve"> 2. งานชั้นพื้นทาง หินคลุก</t>
  </si>
  <si>
    <t xml:space="preserve">     - ค่าปรับเกลี่ยหินคลุก</t>
  </si>
  <si>
    <t xml:space="preserve"> 3. งาน Prime coat</t>
  </si>
  <si>
    <t xml:space="preserve"> 4. งานผิวทางแอสฟัลท์ติกคอนกรีต หนา 0.05 เมตร</t>
  </si>
  <si>
    <t xml:space="preserve"> 5. งานตีเส้นแบ่งช่องเดินรถ ชนิดสีขาวกว้าง 0.10 เมตร</t>
  </si>
  <si>
    <t>ตร.ม.</t>
  </si>
  <si>
    <t>รวมราคาวัสดุและค่าแรงงาน</t>
  </si>
  <si>
    <t xml:space="preserve"> 6. factor F 1.3574</t>
  </si>
  <si>
    <t xml:space="preserve"> 7. งานป้ายเหล็กโครงการ</t>
  </si>
  <si>
    <t xml:space="preserve">บัญชีประมาณการราคากลาง </t>
  </si>
  <si>
    <t xml:space="preserve">1. นายประมวล ขวดแก้ว     </t>
  </si>
  <si>
    <t>ประธานกรรมการ</t>
  </si>
  <si>
    <t>กรรมการ</t>
  </si>
  <si>
    <t>รายการ</t>
  </si>
  <si>
    <t xml:space="preserve">ชื่อโครงการ  ก่อสร้างถนนแอสฟัลท์ติกคอนกรีตสายบ้านนายหนู หมู่ที่ 2 ตำบลเสาธง </t>
  </si>
  <si>
    <t>วงเงินงบประมาณที่ได้รับจัดสรร  461,000.- บาท</t>
  </si>
  <si>
    <t xml:space="preserve"> 6. งานวางท่อระบายน้ำ มอก.ขนาด 0.60*1.00 เมตร</t>
  </si>
  <si>
    <t xml:space="preserve">     - ค่าขนส่งที่ระยะทาง 15 กม.</t>
  </si>
  <si>
    <t>ท่อน</t>
  </si>
  <si>
    <t>ราคากลางคำณวน ณ วันที  11 พฤษภาคม 2558   เป็นเงิน  441,000.- บาท</t>
  </si>
  <si>
    <t>2. นายวัชรินทร์  ดังสท้าน</t>
  </si>
  <si>
    <t>3. นางสาวจุรีพร  สถาวรรณ์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</si>
</sst>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188" fontId="3" fillId="0" borderId="0" xfId="1" applyNumberFormat="1" applyFont="1"/>
    <xf numFmtId="0" fontId="3" fillId="0" borderId="0" xfId="0" applyFont="1" applyAlignment="1">
      <alignment horizontal="center"/>
    </xf>
    <xf numFmtId="43" fontId="3" fillId="0" borderId="0" xfId="0" applyNumberFormat="1" applyFont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43" fontId="2" fillId="0" borderId="8" xfId="0" applyNumberFormat="1" applyFont="1" applyBorder="1"/>
    <xf numFmtId="0" fontId="2" fillId="0" borderId="9" xfId="0" applyFont="1" applyBorder="1"/>
    <xf numFmtId="188" fontId="2" fillId="0" borderId="10" xfId="1" applyNumberFormat="1" applyFont="1" applyBorder="1"/>
    <xf numFmtId="188" fontId="2" fillId="0" borderId="11" xfId="1" applyNumberFormat="1" applyFont="1" applyBorder="1"/>
    <xf numFmtId="188" fontId="2" fillId="0" borderId="12" xfId="1" applyNumberFormat="1" applyFont="1" applyBorder="1"/>
    <xf numFmtId="43" fontId="2" fillId="0" borderId="10" xfId="0" applyNumberFormat="1" applyFont="1" applyBorder="1"/>
    <xf numFmtId="43" fontId="2" fillId="0" borderId="11" xfId="0" applyNumberFormat="1" applyFont="1" applyBorder="1"/>
    <xf numFmtId="43" fontId="2" fillId="0" borderId="12" xfId="0" applyNumberFormat="1" applyFont="1" applyBorder="1"/>
    <xf numFmtId="43" fontId="3" fillId="0" borderId="13" xfId="0" applyNumberFormat="1" applyFont="1" applyBorder="1"/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topLeftCell="A7" workbookViewId="0">
      <selection activeCell="F30" sqref="F30"/>
    </sheetView>
  </sheetViews>
  <sheetFormatPr defaultRowHeight="18.75"/>
  <cols>
    <col min="1" max="1" width="4.75" style="3" customWidth="1"/>
    <col min="2" max="2" width="39.75" style="1" customWidth="1"/>
    <col min="3" max="3" width="8.75" style="1" customWidth="1"/>
    <col min="4" max="4" width="9" style="2"/>
    <col min="5" max="5" width="10.375" style="1" customWidth="1"/>
    <col min="6" max="6" width="12.125" style="1" bestFit="1" customWidth="1"/>
    <col min="7" max="7" width="9.25" style="1" customWidth="1"/>
    <col min="8" max="8" width="11.375" style="1" customWidth="1"/>
    <col min="9" max="9" width="13.875" style="1" customWidth="1"/>
    <col min="10" max="10" width="14" style="1" customWidth="1"/>
    <col min="11" max="16384" width="9" style="1"/>
  </cols>
  <sheetData>
    <row r="1" spans="1:10" s="6" customForma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3" t="s">
        <v>4</v>
      </c>
      <c r="B2" s="1" t="s">
        <v>37</v>
      </c>
    </row>
    <row r="3" spans="1:10">
      <c r="B3" s="1" t="s">
        <v>10</v>
      </c>
    </row>
    <row r="4" spans="1:10">
      <c r="A4" s="3" t="s">
        <v>5</v>
      </c>
      <c r="B4" s="1" t="s">
        <v>38</v>
      </c>
    </row>
    <row r="5" spans="1:10">
      <c r="A5" s="3" t="s">
        <v>6</v>
      </c>
      <c r="B5" s="1" t="s">
        <v>1</v>
      </c>
    </row>
    <row r="6" spans="1:10" ht="20.25" customHeight="1">
      <c r="B6" s="4" t="s">
        <v>11</v>
      </c>
      <c r="C6" s="4"/>
      <c r="D6" s="4"/>
      <c r="E6" s="4"/>
      <c r="F6" s="4"/>
      <c r="G6" s="4"/>
      <c r="H6" s="4"/>
      <c r="I6" s="4"/>
      <c r="J6" s="4"/>
    </row>
    <row r="7" spans="1:10">
      <c r="A7" s="3" t="s">
        <v>7</v>
      </c>
      <c r="B7" s="1" t="s">
        <v>42</v>
      </c>
    </row>
    <row r="8" spans="1:10">
      <c r="A8" s="3" t="s">
        <v>8</v>
      </c>
      <c r="B8" s="1" t="s">
        <v>32</v>
      </c>
    </row>
    <row r="9" spans="1:10">
      <c r="B9" s="1" t="s">
        <v>2</v>
      </c>
    </row>
    <row r="10" spans="1:10" s="6" customFormat="1">
      <c r="A10" s="5"/>
      <c r="B10" s="30" t="s">
        <v>36</v>
      </c>
      <c r="C10" s="30" t="s">
        <v>12</v>
      </c>
      <c r="D10" s="30" t="s">
        <v>13</v>
      </c>
      <c r="E10" s="31" t="s">
        <v>17</v>
      </c>
      <c r="F10" s="31"/>
      <c r="G10" s="31" t="s">
        <v>16</v>
      </c>
      <c r="H10" s="31"/>
      <c r="I10" s="32" t="s">
        <v>19</v>
      </c>
      <c r="J10" s="33" t="s">
        <v>20</v>
      </c>
    </row>
    <row r="11" spans="1:10" s="6" customFormat="1" ht="37.5">
      <c r="A11" s="5"/>
      <c r="B11" s="30"/>
      <c r="C11" s="30"/>
      <c r="D11" s="30"/>
      <c r="E11" s="34" t="s">
        <v>14</v>
      </c>
      <c r="F11" s="35" t="s">
        <v>15</v>
      </c>
      <c r="G11" s="34" t="s">
        <v>14</v>
      </c>
      <c r="H11" s="35" t="s">
        <v>15</v>
      </c>
      <c r="I11" s="34" t="s">
        <v>18</v>
      </c>
      <c r="J11" s="33"/>
    </row>
    <row r="12" spans="1:10">
      <c r="B12" s="10" t="s">
        <v>22</v>
      </c>
      <c r="C12" s="22">
        <v>142</v>
      </c>
      <c r="D12" s="11" t="s">
        <v>21</v>
      </c>
      <c r="E12" s="25">
        <v>0</v>
      </c>
      <c r="F12" s="12">
        <v>0</v>
      </c>
      <c r="G12" s="25">
        <v>65.790000000000006</v>
      </c>
      <c r="H12" s="12">
        <f>C12*G12</f>
        <v>9342.18</v>
      </c>
      <c r="I12" s="25">
        <f>F12+H12</f>
        <v>9342.18</v>
      </c>
      <c r="J12" s="13"/>
    </row>
    <row r="13" spans="1:10">
      <c r="B13" s="14" t="s">
        <v>23</v>
      </c>
      <c r="C13" s="23">
        <v>142</v>
      </c>
      <c r="D13" s="15" t="s">
        <v>21</v>
      </c>
      <c r="E13" s="26">
        <v>230</v>
      </c>
      <c r="F13" s="16">
        <f>C13*E13</f>
        <v>32660</v>
      </c>
      <c r="G13" s="26">
        <v>0</v>
      </c>
      <c r="H13" s="16">
        <f t="shared" ref="H13:H19" si="0">C13*G13</f>
        <v>0</v>
      </c>
      <c r="I13" s="26">
        <f>F13+H13</f>
        <v>32660</v>
      </c>
      <c r="J13" s="17"/>
    </row>
    <row r="14" spans="1:10">
      <c r="B14" s="14" t="s">
        <v>40</v>
      </c>
      <c r="C14" s="23">
        <v>142</v>
      </c>
      <c r="D14" s="15" t="s">
        <v>21</v>
      </c>
      <c r="E14" s="26">
        <v>0</v>
      </c>
      <c r="F14" s="16">
        <f t="shared" ref="F14:F19" si="1">C14*E14</f>
        <v>0</v>
      </c>
      <c r="G14" s="26">
        <v>39.770000000000003</v>
      </c>
      <c r="H14" s="16">
        <f t="shared" si="0"/>
        <v>5647.34</v>
      </c>
      <c r="I14" s="26">
        <f t="shared" ref="I14:I19" si="2">F14+H14</f>
        <v>5647.34</v>
      </c>
      <c r="J14" s="17"/>
    </row>
    <row r="15" spans="1:10">
      <c r="B15" s="14" t="s">
        <v>24</v>
      </c>
      <c r="C15" s="23">
        <v>142</v>
      </c>
      <c r="D15" s="15" t="s">
        <v>21</v>
      </c>
      <c r="E15" s="26">
        <v>0</v>
      </c>
      <c r="F15" s="16">
        <f t="shared" si="1"/>
        <v>0</v>
      </c>
      <c r="G15" s="26">
        <v>16.87</v>
      </c>
      <c r="H15" s="16">
        <f t="shared" si="0"/>
        <v>2395.54</v>
      </c>
      <c r="I15" s="26">
        <f t="shared" si="2"/>
        <v>2395.54</v>
      </c>
      <c r="J15" s="17"/>
    </row>
    <row r="16" spans="1:10">
      <c r="B16" s="14" t="s">
        <v>25</v>
      </c>
      <c r="C16" s="23">
        <v>824</v>
      </c>
      <c r="D16" s="15" t="s">
        <v>28</v>
      </c>
      <c r="E16" s="26">
        <v>6.32</v>
      </c>
      <c r="F16" s="16">
        <f t="shared" si="1"/>
        <v>5207.68</v>
      </c>
      <c r="G16" s="26">
        <v>0</v>
      </c>
      <c r="H16" s="16">
        <f t="shared" si="0"/>
        <v>0</v>
      </c>
      <c r="I16" s="26">
        <f t="shared" si="2"/>
        <v>5207.68</v>
      </c>
      <c r="J16" s="17"/>
    </row>
    <row r="17" spans="1:10">
      <c r="B17" s="14" t="s">
        <v>26</v>
      </c>
      <c r="C17" s="23">
        <v>824</v>
      </c>
      <c r="D17" s="15" t="s">
        <v>28</v>
      </c>
      <c r="E17" s="26">
        <v>313</v>
      </c>
      <c r="F17" s="16">
        <f t="shared" si="1"/>
        <v>257912</v>
      </c>
      <c r="G17" s="26">
        <v>0</v>
      </c>
      <c r="H17" s="16">
        <f t="shared" si="0"/>
        <v>0</v>
      </c>
      <c r="I17" s="26">
        <f t="shared" si="2"/>
        <v>257912</v>
      </c>
      <c r="J17" s="17"/>
    </row>
    <row r="18" spans="1:10">
      <c r="B18" s="14" t="s">
        <v>27</v>
      </c>
      <c r="C18" s="23">
        <v>10</v>
      </c>
      <c r="D18" s="15" t="s">
        <v>28</v>
      </c>
      <c r="E18" s="26">
        <v>270</v>
      </c>
      <c r="F18" s="16">
        <f t="shared" si="1"/>
        <v>2700</v>
      </c>
      <c r="G18" s="26">
        <v>0</v>
      </c>
      <c r="H18" s="16">
        <f t="shared" si="0"/>
        <v>0</v>
      </c>
      <c r="I18" s="26">
        <f t="shared" si="2"/>
        <v>2700</v>
      </c>
      <c r="J18" s="17"/>
    </row>
    <row r="19" spans="1:10">
      <c r="B19" s="14" t="s">
        <v>39</v>
      </c>
      <c r="C19" s="23">
        <v>8</v>
      </c>
      <c r="D19" s="15" t="s">
        <v>41</v>
      </c>
      <c r="E19" s="26">
        <v>747</v>
      </c>
      <c r="F19" s="16">
        <f t="shared" si="1"/>
        <v>5976</v>
      </c>
      <c r="G19" s="26">
        <v>195</v>
      </c>
      <c r="H19" s="16">
        <f t="shared" si="0"/>
        <v>1560</v>
      </c>
      <c r="I19" s="26">
        <f t="shared" si="2"/>
        <v>7536</v>
      </c>
      <c r="J19" s="17"/>
    </row>
    <row r="20" spans="1:10">
      <c r="B20" s="14" t="s">
        <v>29</v>
      </c>
      <c r="C20" s="23"/>
      <c r="D20" s="15"/>
      <c r="E20" s="26"/>
      <c r="F20" s="16"/>
      <c r="G20" s="26"/>
      <c r="H20" s="16"/>
      <c r="I20" s="27">
        <f>SUM(I12:I19)</f>
        <v>323400.74</v>
      </c>
      <c r="J20" s="17"/>
    </row>
    <row r="21" spans="1:10">
      <c r="B21" s="14" t="s">
        <v>30</v>
      </c>
      <c r="C21" s="23"/>
      <c r="D21" s="15"/>
      <c r="E21" s="26"/>
      <c r="F21" s="16"/>
      <c r="G21" s="26"/>
      <c r="H21" s="16"/>
      <c r="I21" s="26">
        <f>I20*1.3574</f>
        <v>438984.16447599995</v>
      </c>
      <c r="J21" s="17"/>
    </row>
    <row r="22" spans="1:10">
      <c r="B22" s="18" t="s">
        <v>31</v>
      </c>
      <c r="C22" s="24"/>
      <c r="D22" s="19"/>
      <c r="E22" s="27"/>
      <c r="F22" s="20"/>
      <c r="G22" s="27"/>
      <c r="H22" s="20"/>
      <c r="I22" s="27">
        <v>3000</v>
      </c>
      <c r="J22" s="21"/>
    </row>
    <row r="23" spans="1:10" s="6" customFormat="1" ht="19.5" thickBot="1">
      <c r="A23" s="5"/>
      <c r="C23" s="7"/>
      <c r="D23" s="8"/>
      <c r="E23" s="9"/>
      <c r="F23" s="9"/>
      <c r="G23" s="9"/>
      <c r="H23" s="9"/>
      <c r="I23" s="28">
        <f>SUM(I21:I22)</f>
        <v>441984.16447599995</v>
      </c>
    </row>
    <row r="24" spans="1:10" ht="19.5" thickTop="1">
      <c r="A24" s="3" t="s">
        <v>9</v>
      </c>
      <c r="B24" s="1" t="s">
        <v>3</v>
      </c>
    </row>
    <row r="25" spans="1:10">
      <c r="B25" s="1" t="s">
        <v>33</v>
      </c>
      <c r="C25" s="1" t="s">
        <v>34</v>
      </c>
    </row>
    <row r="26" spans="1:10">
      <c r="B26" s="1" t="s">
        <v>43</v>
      </c>
      <c r="C26" s="1" t="s">
        <v>35</v>
      </c>
    </row>
    <row r="27" spans="1:10">
      <c r="B27" s="1" t="s">
        <v>44</v>
      </c>
      <c r="C27" s="1" t="s">
        <v>35</v>
      </c>
    </row>
  </sheetData>
  <mergeCells count="8">
    <mergeCell ref="E10:F10"/>
    <mergeCell ref="G10:H10"/>
    <mergeCell ref="C10:C11"/>
    <mergeCell ref="D10:D11"/>
    <mergeCell ref="J10:J11"/>
    <mergeCell ref="B6:J6"/>
    <mergeCell ref="B10:B11"/>
    <mergeCell ref="A1:J1"/>
  </mergeCells>
  <pageMargins left="0.23622047244094491" right="0.23622047244094491" top="0.3937007874015748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2015-06-02T08:48:38Z</cp:lastPrinted>
  <dcterms:created xsi:type="dcterms:W3CDTF">2015-06-02T08:04:53Z</dcterms:created>
  <dcterms:modified xsi:type="dcterms:W3CDTF">2015-06-02T09:29:59Z</dcterms:modified>
</cp:coreProperties>
</file>